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externalReferences>
    <externalReference r:id="rId10"/>
  </externalReference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<sst xmlns="http://schemas.openxmlformats.org/spreadsheetml/2006/main" count="186" uniqueCount="55">
  <si>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</si>
  <si>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</si>
  <si>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</si>
  <si>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</si>
  <si>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</si>
  <si>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</si>
  <si>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</si>
  <si>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</si>
  <si>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</si>
  <si>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</si>
  <si>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</si>
  <si>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</si>
  <si>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</si>
  <si>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</si>
  <si>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</si>
  <si>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</si>
  <si>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</si>
  <si>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</si>
  <si>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</si>
  <si>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</si>
  <si>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</si>
  <si>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</si>
  <si>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</si>
  <si>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</si>
  <si>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</si>
  <si>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</si>
  <si>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</si>
  <si>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</si>
  <si>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</si>
  <si>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</si>
  <si>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</si>
  <si>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</si>
  <si>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</si>
  <si>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</si>
  <si>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</si>
  <si>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</si>
  <si>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</si>
  <si>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</si>
  <si>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</si>
  <si>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</si>
  <si>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</si>
  <si>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</si>
  <si>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</si>
  <si>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</si>
  <si>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</si>
  <si>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</si>
  <si>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1 AYLIK TOPLAM</t>
  </si>
  <si>
    <t>İZMİR İLİNE BAĞLI MÜZELERİN ZİYARETÇİ SAYILARI                                                                                                                           OCAK</t>
  </si>
  <si>
    <t>2013/12</t>
  </si>
  <si>
    <r>
      <t>TARİH VE SANAT MÜZ</t>
    </r>
    <r>
      <rPr>
        <sz val="10"/>
        <rFont val="Arial Tur"/>
        <family val="0"/>
      </rPr>
      <t>.</t>
    </r>
  </si>
  <si>
    <t>-</t>
  </si>
  <si>
    <t>İZMİR İLİNE BAĞLI MÜZELERİN ZİYARETÇİ SAYILARI                                         OCAK</t>
  </si>
  <si>
    <t>İZMİR İLİNE BAĞLI MÜZELERİN GELİRLERİ                                       OCAK</t>
  </si>
  <si>
    <t>2013 YILINDA İZMİR İLİNE BAĞLI MÜZELERİN ZİYARETÇİLERİNİN AYLIK DAĞILIMI</t>
  </si>
  <si>
    <t>2013 YILINDA İZMİR İLİNE BAĞLI MÜZELERİN GELİRLERİ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</si>
</sst>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7" fillId="4" borderId="20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8" fillId="7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6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 vertical="center"/>
    </xf>
    <xf numFmtId="0" fontId="4" fillId="19" borderId="26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/>
    </xf>
    <xf numFmtId="166" fontId="0" fillId="24" borderId="27" xfId="0" applyNumberFormat="1" applyFill="1" applyBorder="1" applyAlignment="1">
      <alignment/>
    </xf>
    <xf numFmtId="166" fontId="0" fillId="24" borderId="28" xfId="0" applyNumberFormat="1" applyFill="1" applyBorder="1" applyAlignment="1">
      <alignment/>
    </xf>
    <xf numFmtId="0" fontId="7" fillId="4" borderId="24" xfId="0" applyFon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24" borderId="20" xfId="0" applyNumberFormat="1" applyFill="1" applyBorder="1" applyAlignment="1">
      <alignment/>
    </xf>
    <xf numFmtId="0" fontId="7" fillId="4" borderId="25" xfId="0" applyFont="1" applyFill="1" applyBorder="1" applyAlignment="1">
      <alignment/>
    </xf>
    <xf numFmtId="0" fontId="7" fillId="24" borderId="24" xfId="0" applyFont="1" applyFill="1" applyBorder="1" applyAlignment="1">
      <alignment/>
    </xf>
    <xf numFmtId="166" fontId="0" fillId="24" borderId="27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29" xfId="0" applyNumberFormat="1" applyFont="1" applyFill="1" applyBorder="1" applyAlignment="1">
      <alignment horizontal="center" vertical="center"/>
    </xf>
    <xf numFmtId="166" fontId="5" fillId="7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0" xfId="0" applyNumberFormat="1" applyFont="1" applyBorder="1" applyAlignment="1">
      <alignment horizontal="right"/>
    </xf>
    <xf numFmtId="2" fontId="1" fillId="0" borderId="31" xfId="0" applyNumberFormat="1" applyFont="1" applyBorder="1" applyAlignment="1">
      <alignment horizontal="right"/>
    </xf>
    <xf numFmtId="3" fontId="8" fillId="7" borderId="32" xfId="0" applyNumberFormat="1" applyFont="1" applyFill="1" applyBorder="1" applyAlignment="1">
      <alignment horizontal="right" vertical="center"/>
    </xf>
    <xf numFmtId="4" fontId="8" fillId="7" borderId="3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166" fontId="0" fillId="24" borderId="27" xfId="0" applyNumberFormat="1" applyFill="1" applyBorder="1" applyAlignment="1">
      <alignment/>
    </xf>
    <xf numFmtId="166" fontId="0" fillId="24" borderId="28" xfId="0" applyNumberForma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24" borderId="20" xfId="0" applyNumberFormat="1" applyFill="1" applyBorder="1" applyAlignment="1">
      <alignment/>
    </xf>
    <xf numFmtId="166" fontId="0" fillId="4" borderId="27" xfId="0" applyNumberFormat="1" applyFill="1" applyBorder="1" applyAlignment="1">
      <alignment horizontal="right"/>
    </xf>
    <xf numFmtId="166" fontId="0" fillId="4" borderId="20" xfId="0" applyNumberFormat="1" applyFill="1" applyBorder="1" applyAlignment="1">
      <alignment horizontal="right"/>
    </xf>
    <xf numFmtId="166" fontId="0" fillId="24" borderId="27" xfId="0" applyNumberFormat="1" applyFill="1" applyBorder="1" applyAlignment="1">
      <alignment horizontal="right"/>
    </xf>
    <xf numFmtId="166" fontId="0" fillId="24" borderId="20" xfId="0" applyNumberFormat="1" applyFill="1" applyBorder="1" applyAlignment="1">
      <alignment horizontal="right"/>
    </xf>
    <xf numFmtId="0" fontId="8" fillId="7" borderId="34" xfId="0" applyFont="1" applyFill="1" applyBorder="1" applyAlignment="1">
      <alignment horizontal="center" vertical="center"/>
    </xf>
    <xf numFmtId="166" fontId="5" fillId="7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36" xfId="0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" fillId="0" borderId="37" xfId="0" applyFont="1" applyBorder="1" applyAlignment="1">
      <alignment horizontal="left" vertical="center"/>
    </xf>
    <xf numFmtId="0" fontId="4" fillId="19" borderId="38" xfId="0" applyFont="1" applyFill="1" applyBorder="1" applyAlignment="1">
      <alignment horizontal="center"/>
    </xf>
    <xf numFmtId="0" fontId="5" fillId="19" borderId="39" xfId="0" applyFont="1" applyFill="1" applyBorder="1" applyAlignment="1">
      <alignment horizontal="center"/>
    </xf>
    <xf numFmtId="0" fontId="0" fillId="19" borderId="40" xfId="0" applyFill="1" applyBorder="1" applyAlignment="1">
      <alignment/>
    </xf>
    <xf numFmtId="0" fontId="5" fillId="19" borderId="40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4" fillId="19" borderId="41" xfId="0" applyFont="1" applyFill="1" applyBorder="1" applyAlignment="1">
      <alignment horizontal="center"/>
    </xf>
    <xf numFmtId="0" fontId="5" fillId="19" borderId="41" xfId="0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7" fillId="4" borderId="20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0" fontId="8" fillId="7" borderId="32" xfId="0" applyFont="1" applyFill="1" applyBorder="1" applyAlignment="1">
      <alignment horizontal="center" vertical="center"/>
    </xf>
    <xf numFmtId="165" fontId="0" fillId="0" borderId="20" xfId="0" applyNumberFormat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41756604"/>
        <c:axId val="40265117"/>
      </c:barChart>
      <c:catAx>
        <c:axId val="41756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265117"/>
        <c:crosses val="autoZero"/>
        <c:auto val="1"/>
        <c:lblOffset val="100"/>
        <c:tickLblSkip val="1"/>
        <c:noMultiLvlLbl val="0"/>
      </c:catAx>
      <c:valAx>
        <c:axId val="402651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566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26841734"/>
        <c:axId val="40249015"/>
      </c:barChart>
      <c:catAx>
        <c:axId val="26841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249015"/>
        <c:crosses val="autoZero"/>
        <c:auto val="1"/>
        <c:lblOffset val="100"/>
        <c:tickLblSkip val="1"/>
        <c:noMultiLvlLbl val="0"/>
      </c:catAx>
      <c:valAx>
        <c:axId val="402490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417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81575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CAK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-OCAK"/>
      <sheetName val="2012-OCAK"/>
      <sheetName val="2013-OCAK"/>
      <sheetName val=" YILLIK KARŞILAŞTIRMA"/>
      <sheetName val="AYLIK KARŞILAŞTIRMA"/>
    </sheetNames>
    <sheetDataSet>
      <sheetData sheetId="0">
        <row r="4">
          <cell r="DE4">
            <v>200</v>
          </cell>
          <cell r="DF4">
            <v>367</v>
          </cell>
          <cell r="DG4">
            <v>267</v>
          </cell>
          <cell r="DH4">
            <v>0</v>
          </cell>
        </row>
        <row r="5">
          <cell r="DE5">
            <v>0</v>
          </cell>
          <cell r="DF5">
            <v>4651</v>
          </cell>
          <cell r="DG5">
            <v>0</v>
          </cell>
          <cell r="DH5">
            <v>0</v>
          </cell>
        </row>
        <row r="6">
          <cell r="DE6">
            <v>173</v>
          </cell>
          <cell r="DF6">
            <v>542</v>
          </cell>
          <cell r="DG6">
            <v>1266</v>
          </cell>
          <cell r="DH6">
            <v>0</v>
          </cell>
        </row>
        <row r="7">
          <cell r="DE7">
            <v>41</v>
          </cell>
          <cell r="DF7">
            <v>60</v>
          </cell>
          <cell r="DG7">
            <v>1200</v>
          </cell>
          <cell r="DH7">
            <v>0</v>
          </cell>
        </row>
        <row r="8">
          <cell r="DE8">
            <v>697</v>
          </cell>
          <cell r="DF8">
            <v>1215</v>
          </cell>
          <cell r="DG8">
            <v>1666</v>
          </cell>
          <cell r="DH8">
            <v>650</v>
          </cell>
        </row>
        <row r="9">
          <cell r="DE9">
            <v>1247</v>
          </cell>
          <cell r="DF9">
            <v>2915</v>
          </cell>
          <cell r="DG9">
            <v>7655</v>
          </cell>
          <cell r="DH9">
            <v>11305</v>
          </cell>
        </row>
        <row r="10">
          <cell r="DE10">
            <v>396</v>
          </cell>
          <cell r="DF10">
            <v>1193</v>
          </cell>
          <cell r="DG10">
            <v>2287</v>
          </cell>
          <cell r="DH10">
            <v>2172</v>
          </cell>
        </row>
        <row r="11">
          <cell r="DE11">
            <v>0</v>
          </cell>
          <cell r="DF11">
            <v>120</v>
          </cell>
          <cell r="DG11">
            <v>711</v>
          </cell>
          <cell r="DH11">
            <v>0</v>
          </cell>
        </row>
        <row r="12">
          <cell r="DE12">
            <v>129</v>
          </cell>
          <cell r="DF12">
            <v>146</v>
          </cell>
          <cell r="DG12">
            <v>213</v>
          </cell>
          <cell r="DH12">
            <v>0</v>
          </cell>
        </row>
        <row r="13">
          <cell r="DE13">
            <v>119</v>
          </cell>
          <cell r="DF13">
            <v>562</v>
          </cell>
          <cell r="DG13">
            <v>1006</v>
          </cell>
          <cell r="DH13">
            <v>7485</v>
          </cell>
        </row>
        <row r="14">
          <cell r="DE14">
            <v>152</v>
          </cell>
          <cell r="DF14">
            <v>244</v>
          </cell>
          <cell r="DG14">
            <v>442</v>
          </cell>
          <cell r="DH14">
            <v>2208</v>
          </cell>
        </row>
        <row r="15">
          <cell r="DE15">
            <v>25</v>
          </cell>
          <cell r="DF15">
            <v>235</v>
          </cell>
          <cell r="DG15">
            <v>349</v>
          </cell>
          <cell r="DH15">
            <v>207</v>
          </cell>
        </row>
        <row r="16">
          <cell r="DE16">
            <v>212</v>
          </cell>
          <cell r="DF16">
            <v>268</v>
          </cell>
          <cell r="DG16">
            <v>565</v>
          </cell>
          <cell r="DH16">
            <v>0</v>
          </cell>
        </row>
        <row r="17">
          <cell r="DE17">
            <v>0</v>
          </cell>
          <cell r="DF17">
            <v>436</v>
          </cell>
          <cell r="DG17">
            <v>0</v>
          </cell>
          <cell r="DH17">
            <v>0</v>
          </cell>
        </row>
        <row r="18">
          <cell r="DE18">
            <v>0</v>
          </cell>
          <cell r="DF18">
            <v>435</v>
          </cell>
          <cell r="DG18">
            <v>0</v>
          </cell>
          <cell r="DH18">
            <v>0</v>
          </cell>
        </row>
        <row r="19">
          <cell r="DE19">
            <v>0</v>
          </cell>
          <cell r="DF19">
            <v>3232</v>
          </cell>
          <cell r="DG19">
            <v>0</v>
          </cell>
          <cell r="DH19">
            <v>0</v>
          </cell>
        </row>
      </sheetData>
      <sheetData sheetId="1">
        <row r="4">
          <cell r="CU4">
            <v>225</v>
          </cell>
          <cell r="CV4">
            <v>207</v>
          </cell>
          <cell r="CW4">
            <v>342</v>
          </cell>
          <cell r="CX4">
            <v>0</v>
          </cell>
        </row>
        <row r="5">
          <cell r="CU5">
            <v>0</v>
          </cell>
          <cell r="CV5">
            <v>0</v>
          </cell>
          <cell r="CW5">
            <v>0</v>
          </cell>
          <cell r="CX5">
            <v>0</v>
          </cell>
        </row>
        <row r="6">
          <cell r="CU6">
            <v>450</v>
          </cell>
          <cell r="CV6">
            <v>643</v>
          </cell>
          <cell r="CW6">
            <v>318</v>
          </cell>
          <cell r="CX6">
            <v>0</v>
          </cell>
        </row>
        <row r="7">
          <cell r="CU7">
            <v>425</v>
          </cell>
          <cell r="CV7">
            <v>487</v>
          </cell>
          <cell r="CW7">
            <v>825</v>
          </cell>
          <cell r="CX7">
            <v>0</v>
          </cell>
        </row>
        <row r="8">
          <cell r="CU8">
            <v>705</v>
          </cell>
          <cell r="CV8">
            <v>767</v>
          </cell>
          <cell r="CW8">
            <v>1463</v>
          </cell>
          <cell r="CX8">
            <v>875</v>
          </cell>
        </row>
        <row r="9">
          <cell r="CU9">
            <v>4782</v>
          </cell>
          <cell r="CV9">
            <v>2914</v>
          </cell>
          <cell r="CW9">
            <v>5175</v>
          </cell>
          <cell r="CX9">
            <v>24653</v>
          </cell>
        </row>
        <row r="10">
          <cell r="CU10">
            <v>598</v>
          </cell>
          <cell r="CV10">
            <v>693</v>
          </cell>
          <cell r="CW10">
            <v>2166</v>
          </cell>
          <cell r="CX10">
            <v>3333</v>
          </cell>
        </row>
        <row r="11">
          <cell r="CU11">
            <v>0</v>
          </cell>
          <cell r="CV11">
            <v>257</v>
          </cell>
          <cell r="CW11">
            <v>1141</v>
          </cell>
          <cell r="CX11">
            <v>220</v>
          </cell>
        </row>
        <row r="12">
          <cell r="CU12">
            <v>190</v>
          </cell>
          <cell r="CV12">
            <v>134</v>
          </cell>
          <cell r="CW12">
            <v>104</v>
          </cell>
          <cell r="CX12">
            <v>0</v>
          </cell>
        </row>
        <row r="13">
          <cell r="CU13">
            <v>808</v>
          </cell>
          <cell r="CV13">
            <v>399</v>
          </cell>
          <cell r="CW13">
            <v>855</v>
          </cell>
          <cell r="CX13">
            <v>5938</v>
          </cell>
        </row>
        <row r="14">
          <cell r="CU14">
            <v>399</v>
          </cell>
          <cell r="CV14">
            <v>236</v>
          </cell>
          <cell r="CW14">
            <v>541</v>
          </cell>
          <cell r="CX14">
            <v>2680</v>
          </cell>
        </row>
        <row r="15">
          <cell r="CU15">
            <v>574</v>
          </cell>
          <cell r="CV15">
            <v>195</v>
          </cell>
          <cell r="CW15">
            <v>368</v>
          </cell>
          <cell r="CX15">
            <v>247</v>
          </cell>
        </row>
        <row r="16">
          <cell r="CU16">
            <v>158</v>
          </cell>
          <cell r="CV16">
            <v>187</v>
          </cell>
          <cell r="CW16">
            <v>500</v>
          </cell>
          <cell r="CX16">
            <v>0</v>
          </cell>
        </row>
        <row r="17">
          <cell r="CU17">
            <v>26</v>
          </cell>
          <cell r="CV17">
            <v>48</v>
          </cell>
          <cell r="CW17">
            <v>0</v>
          </cell>
          <cell r="CX17">
            <v>0</v>
          </cell>
        </row>
        <row r="18">
          <cell r="CU18">
            <v>0</v>
          </cell>
          <cell r="CV18">
            <v>218</v>
          </cell>
          <cell r="CW18">
            <v>0</v>
          </cell>
          <cell r="CX18">
            <v>0</v>
          </cell>
        </row>
        <row r="19">
          <cell r="CU19">
            <v>1384</v>
          </cell>
          <cell r="CV19">
            <v>1057</v>
          </cell>
          <cell r="CW19">
            <v>321</v>
          </cell>
          <cell r="CX19">
            <v>0</v>
          </cell>
        </row>
      </sheetData>
      <sheetData sheetId="2">
        <row r="4">
          <cell r="CT4">
            <v>180</v>
          </cell>
          <cell r="CU4">
            <v>200</v>
          </cell>
          <cell r="CV4">
            <v>334</v>
          </cell>
          <cell r="CW4">
            <v>0</v>
          </cell>
        </row>
        <row r="5">
          <cell r="CT5">
            <v>0</v>
          </cell>
          <cell r="CU5">
            <v>0</v>
          </cell>
          <cell r="CV5">
            <v>0</v>
          </cell>
          <cell r="CW5">
            <v>0</v>
          </cell>
        </row>
        <row r="6">
          <cell r="CT6">
            <v>122</v>
          </cell>
          <cell r="CU6">
            <v>901</v>
          </cell>
          <cell r="CV6">
            <v>527</v>
          </cell>
          <cell r="CW6">
            <v>0</v>
          </cell>
        </row>
        <row r="7">
          <cell r="CT7">
            <v>350</v>
          </cell>
          <cell r="CU7">
            <v>1406</v>
          </cell>
          <cell r="CV7">
            <v>1054</v>
          </cell>
          <cell r="CW7">
            <v>0</v>
          </cell>
        </row>
        <row r="8">
          <cell r="CT8">
            <v>0</v>
          </cell>
          <cell r="CU8">
            <v>0</v>
          </cell>
          <cell r="CV8">
            <v>0</v>
          </cell>
          <cell r="CW8">
            <v>0</v>
          </cell>
        </row>
        <row r="9">
          <cell r="CT9">
            <v>4685</v>
          </cell>
          <cell r="CU9">
            <v>2615</v>
          </cell>
          <cell r="CV9">
            <v>6275</v>
          </cell>
          <cell r="CW9">
            <v>27464</v>
          </cell>
        </row>
        <row r="10">
          <cell r="CT10">
            <v>813</v>
          </cell>
          <cell r="CU10">
            <v>633</v>
          </cell>
          <cell r="CV10">
            <v>2149</v>
          </cell>
          <cell r="CW10">
            <v>5054</v>
          </cell>
        </row>
        <row r="11">
          <cell r="CT11">
            <v>0</v>
          </cell>
          <cell r="CU11">
            <v>209</v>
          </cell>
          <cell r="CV11">
            <v>1435</v>
          </cell>
          <cell r="CW11">
            <v>451</v>
          </cell>
        </row>
        <row r="12">
          <cell r="CT12">
            <v>254</v>
          </cell>
          <cell r="CU12">
            <v>195</v>
          </cell>
          <cell r="CV12">
            <v>141</v>
          </cell>
          <cell r="CW12">
            <v>0</v>
          </cell>
        </row>
        <row r="13">
          <cell r="CT13">
            <v>713</v>
          </cell>
          <cell r="CU13">
            <v>349</v>
          </cell>
          <cell r="CV13">
            <v>830</v>
          </cell>
          <cell r="CW13">
            <v>3637</v>
          </cell>
        </row>
        <row r="14">
          <cell r="CT14">
            <v>294</v>
          </cell>
          <cell r="CU14">
            <v>198</v>
          </cell>
          <cell r="CV14">
            <v>292</v>
          </cell>
          <cell r="CW14">
            <v>2859</v>
          </cell>
        </row>
        <row r="15">
          <cell r="CT15">
            <v>196</v>
          </cell>
          <cell r="CU15">
            <v>92</v>
          </cell>
          <cell r="CV15">
            <v>295</v>
          </cell>
          <cell r="CW15">
            <v>399</v>
          </cell>
        </row>
        <row r="16">
          <cell r="CT16">
            <v>174</v>
          </cell>
          <cell r="CU16">
            <v>147</v>
          </cell>
          <cell r="CV16">
            <v>354</v>
          </cell>
          <cell r="CW16">
            <v>0</v>
          </cell>
        </row>
        <row r="17">
          <cell r="CT17">
            <v>0</v>
          </cell>
          <cell r="CU17">
            <v>65</v>
          </cell>
          <cell r="CV17">
            <v>0</v>
          </cell>
          <cell r="CW17">
            <v>0</v>
          </cell>
        </row>
        <row r="18">
          <cell r="CT18">
            <v>0</v>
          </cell>
          <cell r="CU18">
            <v>419</v>
          </cell>
          <cell r="CV18">
            <v>0</v>
          </cell>
          <cell r="CW18">
            <v>0</v>
          </cell>
        </row>
        <row r="19">
          <cell r="CT19">
            <v>261</v>
          </cell>
          <cell r="CU19">
            <v>1675</v>
          </cell>
          <cell r="CV19">
            <v>896</v>
          </cell>
          <cell r="CW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82" t="s">
        <v>0</v>
      </c>
      <c r="B1" s="82"/>
      <c r="C1" s="82"/>
      <c r="D1" s="82"/>
      <c r="E1" s="82"/>
      <c r="F1" s="82"/>
    </row>
    <row r="2" spans="1:6" ht="15.75" thickBot="1">
      <c r="A2" s="83"/>
      <c r="B2" s="83"/>
      <c r="C2" s="83"/>
      <c r="D2" s="83"/>
      <c r="E2" s="83"/>
      <c r="F2" s="83"/>
    </row>
    <row r="3" spans="1:6" ht="15.75">
      <c r="A3" s="1"/>
      <c r="B3" s="2"/>
      <c r="C3" s="2" t="s">
        <v>1</v>
      </c>
      <c r="D3" s="2"/>
      <c r="E3" s="84" t="s">
        <v>2</v>
      </c>
      <c r="F3" s="85"/>
    </row>
    <row r="4" spans="1:6" ht="16.5" thickBot="1">
      <c r="A4" s="3"/>
      <c r="B4" s="4"/>
      <c r="C4" s="5" t="s">
        <v>3</v>
      </c>
      <c r="D4" s="4"/>
      <c r="E4" s="86" t="s">
        <v>4</v>
      </c>
      <c r="F4" s="87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/>
      <c r="E7" s="11">
        <v>-14.964676191504022</v>
      </c>
      <c r="F7" s="12"/>
    </row>
    <row r="8" spans="1:6" ht="15.75">
      <c r="A8" s="9" t="s">
        <v>7</v>
      </c>
      <c r="B8" s="10">
        <v>241579</v>
      </c>
      <c r="C8" s="10">
        <v>179397</v>
      </c>
      <c r="D8" s="10"/>
      <c r="E8" s="11">
        <v>-25.73982010025706</v>
      </c>
      <c r="F8" s="12"/>
    </row>
    <row r="9" spans="1:6" ht="15.75">
      <c r="A9" s="9" t="s">
        <v>8</v>
      </c>
      <c r="B9" s="10">
        <v>370220</v>
      </c>
      <c r="C9" s="10">
        <v>334912</v>
      </c>
      <c r="D9" s="10"/>
      <c r="E9" s="11">
        <v>-9.53703203500621</v>
      </c>
      <c r="F9" s="12"/>
    </row>
    <row r="10" spans="1:6" ht="15.75">
      <c r="A10" s="9" t="s">
        <v>9</v>
      </c>
      <c r="B10" s="10">
        <v>477453</v>
      </c>
      <c r="C10" s="10">
        <v>410913</v>
      </c>
      <c r="D10" s="10"/>
      <c r="E10" s="11">
        <v>-13.936450289347857</v>
      </c>
      <c r="F10" s="12"/>
    </row>
    <row r="11" spans="1:6" ht="15.75">
      <c r="A11" s="9" t="s">
        <v>10</v>
      </c>
      <c r="B11" s="10">
        <v>368843</v>
      </c>
      <c r="C11" s="10">
        <v>337924</v>
      </c>
      <c r="D11" s="10"/>
      <c r="E11" s="11">
        <v>-8.382699414113858</v>
      </c>
      <c r="F11" s="12"/>
    </row>
    <row r="12" spans="1:6" ht="15.75">
      <c r="A12" s="9" t="s">
        <v>11</v>
      </c>
      <c r="B12" s="10">
        <v>384921</v>
      </c>
      <c r="C12" s="10">
        <v>359235</v>
      </c>
      <c r="D12" s="10"/>
      <c r="E12" s="11">
        <v>-6.673057588440223</v>
      </c>
      <c r="F12" s="12"/>
    </row>
    <row r="13" spans="1:6" ht="15.75">
      <c r="A13" s="9" t="s">
        <v>12</v>
      </c>
      <c r="B13" s="10">
        <v>400678</v>
      </c>
      <c r="C13" s="10">
        <v>372944</v>
      </c>
      <c r="D13" s="10"/>
      <c r="E13" s="11">
        <v>-6.921767603911366</v>
      </c>
      <c r="F13" s="12"/>
    </row>
    <row r="14" spans="1:6" ht="15.75">
      <c r="A14" s="9" t="s">
        <v>13</v>
      </c>
      <c r="B14" s="10">
        <v>469276</v>
      </c>
      <c r="C14" s="10">
        <v>392752</v>
      </c>
      <c r="D14" s="10"/>
      <c r="E14" s="11">
        <v>-16.30682157195339</v>
      </c>
      <c r="F14" s="66"/>
    </row>
    <row r="15" spans="1:6" ht="15.75">
      <c r="A15" s="9" t="s">
        <v>14</v>
      </c>
      <c r="B15" s="10">
        <v>439205</v>
      </c>
      <c r="C15" s="10">
        <v>399471</v>
      </c>
      <c r="D15" s="10"/>
      <c r="E15" s="11">
        <v>-9.04680046902927</v>
      </c>
      <c r="F15" s="12"/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46</v>
      </c>
      <c r="B18" s="14">
        <v>61666</v>
      </c>
      <c r="C18" s="14">
        <v>71231</v>
      </c>
      <c r="D18" s="14">
        <v>71592</v>
      </c>
      <c r="E18" s="65">
        <v>15.510978497064842</v>
      </c>
      <c r="F18" s="70"/>
    </row>
    <row r="19" spans="1:6" ht="16.5" thickBot="1">
      <c r="A19" s="17" t="s">
        <v>17</v>
      </c>
      <c r="B19" s="14">
        <v>3691794</v>
      </c>
      <c r="C19" s="14">
        <v>3255689</v>
      </c>
      <c r="D19" s="14">
        <v>71592</v>
      </c>
      <c r="E19" s="65">
        <v>-11.812820541991243</v>
      </c>
      <c r="F19" s="70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82" t="s">
        <v>18</v>
      </c>
      <c r="B1" s="82"/>
      <c r="C1" s="82"/>
      <c r="D1" s="82"/>
      <c r="E1" s="82"/>
      <c r="F1" s="82"/>
    </row>
    <row r="2" spans="1:6" ht="15.75" thickBot="1">
      <c r="A2" s="83"/>
      <c r="B2" s="83"/>
      <c r="C2" s="83"/>
      <c r="D2" s="83"/>
      <c r="E2" s="83"/>
      <c r="F2" s="83"/>
    </row>
    <row r="3" spans="1:6" ht="15.75">
      <c r="A3" s="1"/>
      <c r="B3" s="2"/>
      <c r="C3" s="2" t="s">
        <v>1</v>
      </c>
      <c r="D3" s="2"/>
      <c r="E3" s="84" t="s">
        <v>2</v>
      </c>
      <c r="F3" s="85"/>
    </row>
    <row r="4" spans="1:6" ht="16.5" thickBot="1">
      <c r="A4" s="3"/>
      <c r="B4" s="4"/>
      <c r="C4" s="5" t="s">
        <v>3</v>
      </c>
      <c r="D4" s="4"/>
      <c r="E4" s="86" t="s">
        <v>4</v>
      </c>
      <c r="F4" s="87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/>
      <c r="E7" s="11">
        <v>-18.675390425075733</v>
      </c>
      <c r="F7" s="12"/>
    </row>
    <row r="8" spans="1:6" ht="15.75">
      <c r="A8" s="9" t="s">
        <v>7</v>
      </c>
      <c r="B8" s="10">
        <v>516921</v>
      </c>
      <c r="C8" s="10">
        <v>489032</v>
      </c>
      <c r="D8" s="10"/>
      <c r="E8" s="11">
        <v>-5.395215129584596</v>
      </c>
      <c r="F8" s="12"/>
    </row>
    <row r="9" spans="1:6" ht="15.75">
      <c r="A9" s="9" t="s">
        <v>8</v>
      </c>
      <c r="B9" s="10">
        <v>1021489</v>
      </c>
      <c r="C9" s="10">
        <v>1163569</v>
      </c>
      <c r="D9" s="10"/>
      <c r="E9" s="11">
        <v>13.9091071954764</v>
      </c>
      <c r="F9" s="12"/>
    </row>
    <row r="10" spans="1:6" ht="15.75">
      <c r="A10" s="9" t="s">
        <v>9</v>
      </c>
      <c r="B10" s="10">
        <v>1372716</v>
      </c>
      <c r="C10" s="10">
        <v>1501000</v>
      </c>
      <c r="D10" s="10"/>
      <c r="E10" s="11">
        <v>9.345268795584815</v>
      </c>
      <c r="F10" s="12"/>
    </row>
    <row r="11" spans="1:6" ht="15.75">
      <c r="A11" s="9" t="s">
        <v>10</v>
      </c>
      <c r="B11" s="10">
        <v>1346326</v>
      </c>
      <c r="C11" s="10">
        <v>1444275</v>
      </c>
      <c r="D11" s="10"/>
      <c r="E11" s="11">
        <v>7.275281024061031</v>
      </c>
      <c r="F11" s="12"/>
    </row>
    <row r="12" spans="1:6" ht="15.75">
      <c r="A12" s="9" t="s">
        <v>11</v>
      </c>
      <c r="B12" s="10">
        <v>1776940</v>
      </c>
      <c r="C12" s="10">
        <v>1946352</v>
      </c>
      <c r="D12" s="10"/>
      <c r="E12" s="11">
        <v>9.533917858790964</v>
      </c>
      <c r="F12" s="12"/>
    </row>
    <row r="13" spans="1:6" ht="15.75">
      <c r="A13" s="9" t="s">
        <v>12</v>
      </c>
      <c r="B13" s="10">
        <v>1899488</v>
      </c>
      <c r="C13" s="10">
        <v>2299851</v>
      </c>
      <c r="D13" s="10"/>
      <c r="E13" s="11">
        <v>21.077416651223913</v>
      </c>
      <c r="F13" s="12"/>
    </row>
    <row r="14" spans="1:6" ht="15.75">
      <c r="A14" s="9" t="s">
        <v>13</v>
      </c>
      <c r="B14" s="10">
        <v>1682309</v>
      </c>
      <c r="C14" s="10">
        <v>1918797</v>
      </c>
      <c r="D14" s="10"/>
      <c r="E14" s="11">
        <v>14.057346183132836</v>
      </c>
      <c r="F14" s="12"/>
    </row>
    <row r="15" spans="1:6" ht="15.75">
      <c r="A15" s="9" t="s">
        <v>14</v>
      </c>
      <c r="B15" s="10">
        <v>1292202</v>
      </c>
      <c r="C15" s="10">
        <v>1654775</v>
      </c>
      <c r="D15" s="10"/>
      <c r="E15" s="11">
        <v>28.058538835259505</v>
      </c>
      <c r="F15" s="12"/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95" t="s">
        <v>46</v>
      </c>
      <c r="B18" s="14">
        <v>240104</v>
      </c>
      <c r="C18" s="14">
        <v>213528</v>
      </c>
      <c r="D18" s="14">
        <v>271888</v>
      </c>
      <c r="E18" s="15">
        <v>-11.068536967314168</v>
      </c>
      <c r="F18" s="16"/>
    </row>
    <row r="19" spans="1:6" ht="16.5" thickBot="1">
      <c r="A19" s="18" t="s">
        <v>17</v>
      </c>
      <c r="B19" s="14">
        <v>12276648</v>
      </c>
      <c r="C19" s="14">
        <v>13833133</v>
      </c>
      <c r="D19" s="14">
        <v>271888</v>
      </c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2" ht="19.5" customHeight="1" thickBo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1"/>
    </row>
    <row r="3" spans="1:12" ht="15.75" thickBot="1">
      <c r="A3" s="96" t="s">
        <v>19</v>
      </c>
      <c r="B3" s="97"/>
      <c r="C3" s="97">
        <v>2011</v>
      </c>
      <c r="D3" s="98"/>
      <c r="E3" s="97"/>
      <c r="F3" s="97">
        <v>2012</v>
      </c>
      <c r="G3" s="98"/>
      <c r="H3" s="97"/>
      <c r="I3" s="97">
        <v>2013</v>
      </c>
      <c r="J3" s="98"/>
      <c r="K3" s="99" t="s">
        <v>20</v>
      </c>
      <c r="L3" s="100"/>
    </row>
    <row r="4" spans="1:12" ht="15">
      <c r="A4" s="101" t="s">
        <v>21</v>
      </c>
      <c r="B4" s="102" t="s">
        <v>22</v>
      </c>
      <c r="C4" s="102" t="s">
        <v>23</v>
      </c>
      <c r="D4" s="102" t="s">
        <v>24</v>
      </c>
      <c r="E4" s="102" t="s">
        <v>22</v>
      </c>
      <c r="F4" s="102" t="s">
        <v>23</v>
      </c>
      <c r="G4" s="102" t="s">
        <v>24</v>
      </c>
      <c r="H4" s="102" t="s">
        <v>22</v>
      </c>
      <c r="I4" s="102" t="s">
        <v>23</v>
      </c>
      <c r="J4" s="102" t="s">
        <v>24</v>
      </c>
      <c r="K4" s="102" t="s">
        <v>44</v>
      </c>
      <c r="L4" s="102" t="s">
        <v>48</v>
      </c>
    </row>
    <row r="5" spans="1:12" ht="15">
      <c r="A5" s="103" t="s">
        <v>25</v>
      </c>
      <c r="B5" s="104">
        <f>'[1]2011-OCAK'!DG4+'[1]2011-OCAK'!DH4+'[1]2011-OCAK'!DI4</f>
        <v>267</v>
      </c>
      <c r="C5" s="104">
        <f>'[1]2011-OCAK'!DF4</f>
        <v>367</v>
      </c>
      <c r="D5" s="104">
        <f>'[1]2011-OCAK'!DE4</f>
        <v>200</v>
      </c>
      <c r="E5" s="104">
        <f>'[1]2012-OCAK'!CW4+'[1]2012-OCAK'!CX4</f>
        <v>342</v>
      </c>
      <c r="F5" s="104">
        <f>'[1]2012-OCAK'!CV4</f>
        <v>207</v>
      </c>
      <c r="G5" s="104">
        <f>'[1]2012-OCAK'!CU4</f>
        <v>225</v>
      </c>
      <c r="H5" s="104">
        <f>'[1]2013-OCAK'!CV4+'[1]2013-OCAK'!CW4</f>
        <v>334</v>
      </c>
      <c r="I5" s="104">
        <f>'[1]2013-OCAK'!CU4</f>
        <v>200</v>
      </c>
      <c r="J5" s="104">
        <f>'[1]2013-OCAK'!CT4</f>
        <v>180</v>
      </c>
      <c r="K5" s="105">
        <f>(((E5+F5+G5)/(B5+C5+D5))-1)*100</f>
        <v>-7.194244604316546</v>
      </c>
      <c r="L5" s="105">
        <f>(((H5+I5+J5)/(E5+F5+G5))-1)*100</f>
        <v>-7.751937984496127</v>
      </c>
    </row>
    <row r="6" spans="1:12" ht="15">
      <c r="A6" s="106" t="s">
        <v>26</v>
      </c>
      <c r="B6" s="104">
        <f>'[1]2011-OCAK'!DG5+'[1]2011-OCAK'!DH5+'[1]2011-OCAK'!DI5</f>
        <v>0</v>
      </c>
      <c r="C6" s="104">
        <f>'[1]2011-OCAK'!DF5</f>
        <v>4651</v>
      </c>
      <c r="D6" s="104">
        <f>'[1]2011-OCAK'!DE5</f>
        <v>0</v>
      </c>
      <c r="E6" s="104">
        <f>'[1]2012-OCAK'!CW5+'[1]2012-OCAK'!CX5</f>
        <v>0</v>
      </c>
      <c r="F6" s="104">
        <f>'[1]2012-OCAK'!CV5</f>
        <v>0</v>
      </c>
      <c r="G6" s="104">
        <f>'[1]2012-OCAK'!CU5</f>
        <v>0</v>
      </c>
      <c r="H6" s="104">
        <f>'[1]2013-OCAK'!CV5+'[1]2013-OCAK'!CW5</f>
        <v>0</v>
      </c>
      <c r="I6" s="104">
        <f>'[1]2013-OCAK'!CU5</f>
        <v>0</v>
      </c>
      <c r="J6" s="104">
        <f>'[1]2013-OCAK'!CT5</f>
        <v>0</v>
      </c>
      <c r="K6" s="105">
        <f aca="true" t="shared" si="0" ref="K6:K20">(((E6+F6+G6)/(B6+C6+D6))-1)*100</f>
        <v>-100</v>
      </c>
      <c r="L6" s="109" t="s">
        <v>50</v>
      </c>
    </row>
    <row r="7" spans="1:12" ht="15">
      <c r="A7" s="103" t="s">
        <v>49</v>
      </c>
      <c r="B7" s="104">
        <f>'[1]2011-OCAK'!DG6+'[1]2011-OCAK'!DH6+'[1]2011-OCAK'!DI6</f>
        <v>1266</v>
      </c>
      <c r="C7" s="104">
        <f>'[1]2011-OCAK'!DF6</f>
        <v>542</v>
      </c>
      <c r="D7" s="104">
        <f>'[1]2011-OCAK'!DE6</f>
        <v>173</v>
      </c>
      <c r="E7" s="104">
        <f>'[1]2012-OCAK'!CW6+'[1]2012-OCAK'!CX6</f>
        <v>318</v>
      </c>
      <c r="F7" s="104">
        <f>'[1]2012-OCAK'!CV6</f>
        <v>643</v>
      </c>
      <c r="G7" s="104">
        <f>'[1]2012-OCAK'!CU6</f>
        <v>450</v>
      </c>
      <c r="H7" s="104">
        <f>'[1]2013-OCAK'!CV6+'[1]2013-OCAK'!CW6</f>
        <v>527</v>
      </c>
      <c r="I7" s="104">
        <f>'[1]2013-OCAK'!CU6</f>
        <v>901</v>
      </c>
      <c r="J7" s="104">
        <f>'[1]2013-OCAK'!CT6</f>
        <v>122</v>
      </c>
      <c r="K7" s="105">
        <f t="shared" si="0"/>
        <v>-28.773346794548203</v>
      </c>
      <c r="L7" s="105">
        <f>(((H7+I7+J7)/(E7+F7+G7))-1)*100</f>
        <v>9.851169383416014</v>
      </c>
    </row>
    <row r="8" spans="1:12" ht="15">
      <c r="A8" s="106" t="s">
        <v>28</v>
      </c>
      <c r="B8" s="104">
        <f>'[1]2011-OCAK'!DG7+'[1]2011-OCAK'!DH7+'[1]2011-OCAK'!DI7</f>
        <v>1200</v>
      </c>
      <c r="C8" s="104">
        <f>'[1]2011-OCAK'!DF7</f>
        <v>60</v>
      </c>
      <c r="D8" s="104">
        <f>'[1]2011-OCAK'!DE7</f>
        <v>41</v>
      </c>
      <c r="E8" s="104">
        <f>'[1]2012-OCAK'!CW7+'[1]2012-OCAK'!CX7</f>
        <v>825</v>
      </c>
      <c r="F8" s="104">
        <f>'[1]2012-OCAK'!CV7</f>
        <v>487</v>
      </c>
      <c r="G8" s="104">
        <f>'[1]2012-OCAK'!CU7</f>
        <v>425</v>
      </c>
      <c r="H8" s="104">
        <f>'[1]2013-OCAK'!CV7+'[1]2013-OCAK'!CW7</f>
        <v>1054</v>
      </c>
      <c r="I8" s="104">
        <f>'[1]2013-OCAK'!CU7</f>
        <v>1406</v>
      </c>
      <c r="J8" s="104">
        <f>'[1]2013-OCAK'!CT7</f>
        <v>350</v>
      </c>
      <c r="K8" s="105">
        <f t="shared" si="0"/>
        <v>33.512682551883174</v>
      </c>
      <c r="L8" s="105">
        <f>(((H8+I8+J8)/(E8+F8+G8))-1)*100</f>
        <v>61.77317213586644</v>
      </c>
    </row>
    <row r="9" spans="1:12" ht="15">
      <c r="A9" s="106" t="s">
        <v>29</v>
      </c>
      <c r="B9" s="104">
        <f>'[1]2011-OCAK'!DG8+'[1]2011-OCAK'!DH8+'[1]2011-OCAK'!DI8</f>
        <v>2316</v>
      </c>
      <c r="C9" s="104">
        <f>'[1]2011-OCAK'!DF8</f>
        <v>1215</v>
      </c>
      <c r="D9" s="104">
        <f>'[1]2011-OCAK'!DE8</f>
        <v>697</v>
      </c>
      <c r="E9" s="104">
        <f>'[1]2012-OCAK'!CW8+'[1]2012-OCAK'!CX8</f>
        <v>2338</v>
      </c>
      <c r="F9" s="104">
        <f>'[1]2012-OCAK'!CV8</f>
        <v>767</v>
      </c>
      <c r="G9" s="104">
        <f>'[1]2012-OCAK'!CU8</f>
        <v>705</v>
      </c>
      <c r="H9" s="104">
        <f>'[1]2013-OCAK'!CV8+'[1]2013-OCAK'!CW8</f>
        <v>0</v>
      </c>
      <c r="I9" s="104">
        <f>'[1]2013-OCAK'!CU8</f>
        <v>0</v>
      </c>
      <c r="J9" s="104">
        <f>'[1]2013-OCAK'!CT8</f>
        <v>0</v>
      </c>
      <c r="K9" s="105">
        <f t="shared" si="0"/>
        <v>-9.886471144749287</v>
      </c>
      <c r="L9" s="105">
        <f aca="true" t="shared" si="1" ref="L9:L20">(((H9+I9+J9)/(E9+F9+G9))-1)*100</f>
        <v>-100</v>
      </c>
    </row>
    <row r="10" spans="1:12" ht="15">
      <c r="A10" s="107" t="s">
        <v>30</v>
      </c>
      <c r="B10" s="104">
        <f>'[1]2011-OCAK'!DG9+'[1]2011-OCAK'!DH9+'[1]2011-OCAK'!DI9</f>
        <v>18960</v>
      </c>
      <c r="C10" s="104">
        <f>'[1]2011-OCAK'!DF9</f>
        <v>2915</v>
      </c>
      <c r="D10" s="104">
        <f>'[1]2011-OCAK'!DE9</f>
        <v>1247</v>
      </c>
      <c r="E10" s="104">
        <f>'[1]2012-OCAK'!CW9+'[1]2012-OCAK'!CX9</f>
        <v>29828</v>
      </c>
      <c r="F10" s="104">
        <f>'[1]2012-OCAK'!CV9</f>
        <v>2914</v>
      </c>
      <c r="G10" s="104">
        <f>'[1]2012-OCAK'!CU9</f>
        <v>4782</v>
      </c>
      <c r="H10" s="104">
        <f>'[1]2013-OCAK'!CV9+'[1]2013-OCAK'!CW9</f>
        <v>33739</v>
      </c>
      <c r="I10" s="104">
        <f>'[1]2013-OCAK'!CU9</f>
        <v>2615</v>
      </c>
      <c r="J10" s="104">
        <f>'[1]2013-OCAK'!CT9</f>
        <v>4685</v>
      </c>
      <c r="K10" s="105">
        <f t="shared" si="0"/>
        <v>62.28699939451605</v>
      </c>
      <c r="L10" s="105">
        <f>(((H10+I10+J10)/(E10+F10+G10))-1)*100</f>
        <v>9.367338236861734</v>
      </c>
    </row>
    <row r="11" spans="1:12" ht="15">
      <c r="A11" s="106" t="s">
        <v>31</v>
      </c>
      <c r="B11" s="104">
        <f>'[1]2011-OCAK'!DG10+'[1]2011-OCAK'!DH10+'[1]2011-OCAK'!DI10</f>
        <v>4459</v>
      </c>
      <c r="C11" s="104">
        <f>'[1]2011-OCAK'!DF10</f>
        <v>1193</v>
      </c>
      <c r="D11" s="104">
        <f>'[1]2011-OCAK'!DE10</f>
        <v>396</v>
      </c>
      <c r="E11" s="104">
        <f>'[1]2012-OCAK'!CW10+'[1]2012-OCAK'!CX10</f>
        <v>5499</v>
      </c>
      <c r="F11" s="104">
        <f>'[1]2012-OCAK'!CV10</f>
        <v>693</v>
      </c>
      <c r="G11" s="104">
        <f>'[1]2012-OCAK'!CU10</f>
        <v>598</v>
      </c>
      <c r="H11" s="104">
        <f>'[1]2013-OCAK'!CV10+'[1]2013-OCAK'!CW10</f>
        <v>7203</v>
      </c>
      <c r="I11" s="104">
        <f>'[1]2013-OCAK'!CU10</f>
        <v>633</v>
      </c>
      <c r="J11" s="104">
        <f>'[1]2013-OCAK'!CT10</f>
        <v>813</v>
      </c>
      <c r="K11" s="105">
        <f t="shared" si="0"/>
        <v>12.268518518518512</v>
      </c>
      <c r="L11" s="105">
        <f t="shared" si="1"/>
        <v>27.378497790868916</v>
      </c>
    </row>
    <row r="12" spans="1:12" ht="15">
      <c r="A12" s="107" t="s">
        <v>32</v>
      </c>
      <c r="B12" s="104">
        <f>'[1]2011-OCAK'!DG11+'[1]2011-OCAK'!DH11+'[1]2011-OCAK'!DI11</f>
        <v>711</v>
      </c>
      <c r="C12" s="104">
        <f>'[1]2011-OCAK'!DF11</f>
        <v>120</v>
      </c>
      <c r="D12" s="104">
        <f>'[1]2011-OCAK'!DE11</f>
        <v>0</v>
      </c>
      <c r="E12" s="104">
        <f>'[1]2012-OCAK'!CW11+'[1]2012-OCAK'!CX11</f>
        <v>1361</v>
      </c>
      <c r="F12" s="104">
        <f>'[1]2012-OCAK'!CV11</f>
        <v>257</v>
      </c>
      <c r="G12" s="104">
        <f>'[1]2012-OCAK'!CU11</f>
        <v>0</v>
      </c>
      <c r="H12" s="104">
        <f>'[1]2013-OCAK'!CV11+'[1]2013-OCAK'!CW11</f>
        <v>1886</v>
      </c>
      <c r="I12" s="104">
        <f>'[1]2013-OCAK'!CU11</f>
        <v>209</v>
      </c>
      <c r="J12" s="104">
        <f>'[1]2013-OCAK'!CT11</f>
        <v>0</v>
      </c>
      <c r="K12" s="105">
        <f t="shared" si="0"/>
        <v>94.70517448856799</v>
      </c>
      <c r="L12" s="105">
        <f t="shared" si="1"/>
        <v>29.480840543881335</v>
      </c>
    </row>
    <row r="13" spans="1:12" ht="15">
      <c r="A13" s="107" t="s">
        <v>33</v>
      </c>
      <c r="B13" s="104">
        <f>'[1]2011-OCAK'!DG12+'[1]2011-OCAK'!DH12+'[1]2011-OCAK'!DI12</f>
        <v>213</v>
      </c>
      <c r="C13" s="104">
        <f>'[1]2011-OCAK'!DF12</f>
        <v>146</v>
      </c>
      <c r="D13" s="104">
        <f>'[1]2011-OCAK'!DE12</f>
        <v>129</v>
      </c>
      <c r="E13" s="104">
        <f>'[1]2012-OCAK'!CW12+'[1]2012-OCAK'!CX12</f>
        <v>104</v>
      </c>
      <c r="F13" s="104">
        <f>'[1]2012-OCAK'!CV12</f>
        <v>134</v>
      </c>
      <c r="G13" s="104">
        <f>'[1]2012-OCAK'!CU12</f>
        <v>190</v>
      </c>
      <c r="H13" s="104">
        <f>'[1]2013-OCAK'!CV12+'[1]2013-OCAK'!CW12</f>
        <v>141</v>
      </c>
      <c r="I13" s="104">
        <f>'[1]2013-OCAK'!CU12</f>
        <v>195</v>
      </c>
      <c r="J13" s="104">
        <f>'[1]2013-OCAK'!CT12</f>
        <v>254</v>
      </c>
      <c r="K13" s="105">
        <f t="shared" si="0"/>
        <v>-12.295081967213118</v>
      </c>
      <c r="L13" s="105">
        <f t="shared" si="1"/>
        <v>37.85046728971964</v>
      </c>
    </row>
    <row r="14" spans="1:12" ht="15">
      <c r="A14" s="106" t="s">
        <v>34</v>
      </c>
      <c r="B14" s="104">
        <f>'[1]2011-OCAK'!DG13+'[1]2011-OCAK'!DH13+'[1]2011-OCAK'!DI13</f>
        <v>8491</v>
      </c>
      <c r="C14" s="104">
        <f>'[1]2011-OCAK'!DF13</f>
        <v>562</v>
      </c>
      <c r="D14" s="104">
        <f>'[1]2011-OCAK'!DE13</f>
        <v>119</v>
      </c>
      <c r="E14" s="104">
        <f>'[1]2012-OCAK'!CW13+'[1]2012-OCAK'!CX13</f>
        <v>6793</v>
      </c>
      <c r="F14" s="104">
        <f>'[1]2012-OCAK'!CV13</f>
        <v>399</v>
      </c>
      <c r="G14" s="104">
        <f>'[1]2012-OCAK'!CU13</f>
        <v>808</v>
      </c>
      <c r="H14" s="104">
        <f>'[1]2013-OCAK'!CV13+'[1]2013-OCAK'!CW13</f>
        <v>4467</v>
      </c>
      <c r="I14" s="104">
        <f>'[1]2013-OCAK'!CU13</f>
        <v>349</v>
      </c>
      <c r="J14" s="104">
        <f>'[1]2013-OCAK'!CT13</f>
        <v>713</v>
      </c>
      <c r="K14" s="105">
        <f t="shared" si="0"/>
        <v>-12.778020061055384</v>
      </c>
      <c r="L14" s="105">
        <f t="shared" si="1"/>
        <v>-30.887500000000003</v>
      </c>
    </row>
    <row r="15" spans="1:12" ht="15">
      <c r="A15" s="107" t="s">
        <v>35</v>
      </c>
      <c r="B15" s="104">
        <f>'[1]2011-OCAK'!DG14+'[1]2011-OCAK'!DH14+'[1]2011-OCAK'!DI14</f>
        <v>2650</v>
      </c>
      <c r="C15" s="104">
        <f>'[1]2011-OCAK'!DF14</f>
        <v>244</v>
      </c>
      <c r="D15" s="104">
        <f>'[1]2011-OCAK'!DE14</f>
        <v>152</v>
      </c>
      <c r="E15" s="104">
        <f>'[1]2012-OCAK'!CW14+'[1]2012-OCAK'!CX14</f>
        <v>3221</v>
      </c>
      <c r="F15" s="104">
        <f>'[1]2012-OCAK'!CV14</f>
        <v>236</v>
      </c>
      <c r="G15" s="104">
        <f>'[1]2012-OCAK'!CU14</f>
        <v>399</v>
      </c>
      <c r="H15" s="104">
        <f>'[1]2013-OCAK'!CV14+'[1]2013-OCAK'!CW14</f>
        <v>3151</v>
      </c>
      <c r="I15" s="104">
        <f>'[1]2013-OCAK'!CU14</f>
        <v>198</v>
      </c>
      <c r="J15" s="104">
        <f>'[1]2013-OCAK'!CT14</f>
        <v>294</v>
      </c>
      <c r="K15" s="105">
        <f t="shared" si="0"/>
        <v>26.59225213394616</v>
      </c>
      <c r="L15" s="105">
        <f>(((H15+I15+J15)/(E15+F15+G15))-1)*100</f>
        <v>-5.523858921161828</v>
      </c>
    </row>
    <row r="16" spans="1:12" ht="15">
      <c r="A16" s="106" t="s">
        <v>36</v>
      </c>
      <c r="B16" s="104">
        <f>'[1]2011-OCAK'!DG15+'[1]2011-OCAK'!DH15+'[1]2011-OCAK'!DI15</f>
        <v>556</v>
      </c>
      <c r="C16" s="104">
        <f>'[1]2011-OCAK'!DF15</f>
        <v>235</v>
      </c>
      <c r="D16" s="104">
        <f>'[1]2011-OCAK'!DE15</f>
        <v>25</v>
      </c>
      <c r="E16" s="104">
        <f>'[1]2012-OCAK'!CW15+'[1]2012-OCAK'!CX15</f>
        <v>615</v>
      </c>
      <c r="F16" s="104">
        <f>'[1]2012-OCAK'!CV15</f>
        <v>195</v>
      </c>
      <c r="G16" s="104">
        <f>'[1]2012-OCAK'!CU15</f>
        <v>574</v>
      </c>
      <c r="H16" s="104">
        <f>'[1]2013-OCAK'!CV15+'[1]2013-OCAK'!CW15</f>
        <v>694</v>
      </c>
      <c r="I16" s="104">
        <f>'[1]2013-OCAK'!CU15</f>
        <v>92</v>
      </c>
      <c r="J16" s="104">
        <f>'[1]2013-OCAK'!CT15</f>
        <v>196</v>
      </c>
      <c r="K16" s="105">
        <f t="shared" si="0"/>
        <v>69.6078431372549</v>
      </c>
      <c r="L16" s="105">
        <f t="shared" si="1"/>
        <v>-29.046242774566476</v>
      </c>
    </row>
    <row r="17" spans="1:12" ht="15">
      <c r="A17" s="106" t="s">
        <v>37</v>
      </c>
      <c r="B17" s="104">
        <f>'[1]2011-OCAK'!DG16+'[1]2011-OCAK'!DH16+'[1]2011-OCAK'!DI16</f>
        <v>565</v>
      </c>
      <c r="C17" s="104">
        <f>'[1]2011-OCAK'!DF16</f>
        <v>268</v>
      </c>
      <c r="D17" s="104">
        <f>'[1]2011-OCAK'!DE16</f>
        <v>212</v>
      </c>
      <c r="E17" s="104">
        <f>'[1]2012-OCAK'!CW16+'[1]2012-OCAK'!CX16</f>
        <v>500</v>
      </c>
      <c r="F17" s="104">
        <f>'[1]2012-OCAK'!CV16</f>
        <v>187</v>
      </c>
      <c r="G17" s="104">
        <f>'[1]2012-OCAK'!CU16</f>
        <v>158</v>
      </c>
      <c r="H17" s="104">
        <f>'[1]2013-OCAK'!CV16+'[1]2013-OCAK'!CW16</f>
        <v>354</v>
      </c>
      <c r="I17" s="104">
        <f>'[1]2013-OCAK'!CU16</f>
        <v>147</v>
      </c>
      <c r="J17" s="104">
        <f>'[1]2013-OCAK'!CT16</f>
        <v>174</v>
      </c>
      <c r="K17" s="105">
        <f t="shared" si="0"/>
        <v>-19.138755980861244</v>
      </c>
      <c r="L17" s="105">
        <f t="shared" si="1"/>
        <v>-20.118343195266274</v>
      </c>
    </row>
    <row r="18" spans="1:12" ht="15">
      <c r="A18" s="107" t="s">
        <v>38</v>
      </c>
      <c r="B18" s="104">
        <f>'[1]2011-OCAK'!DG17+'[1]2011-OCAK'!DH17+'[1]2011-OCAK'!DI17</f>
        <v>0</v>
      </c>
      <c r="C18" s="104">
        <f>'[1]2011-OCAK'!DF17</f>
        <v>436</v>
      </c>
      <c r="D18" s="104">
        <f>'[1]2011-OCAK'!DE17</f>
        <v>0</v>
      </c>
      <c r="E18" s="104">
        <f>'[1]2012-OCAK'!CW17+'[1]2012-OCAK'!CX17</f>
        <v>0</v>
      </c>
      <c r="F18" s="104">
        <f>'[1]2012-OCAK'!CV17</f>
        <v>48</v>
      </c>
      <c r="G18" s="104">
        <f>'[1]2012-OCAK'!CU17</f>
        <v>26</v>
      </c>
      <c r="H18" s="104">
        <f>'[1]2013-OCAK'!CV17+'[1]2013-OCAK'!CW17</f>
        <v>0</v>
      </c>
      <c r="I18" s="104">
        <f>'[1]2013-OCAK'!CU17</f>
        <v>65</v>
      </c>
      <c r="J18" s="104">
        <f>'[1]2013-OCAK'!CT17</f>
        <v>0</v>
      </c>
      <c r="K18" s="105">
        <f t="shared" si="0"/>
        <v>-83.02752293577981</v>
      </c>
      <c r="L18" s="105">
        <f t="shared" si="1"/>
        <v>-12.16216216216216</v>
      </c>
    </row>
    <row r="19" spans="1:12" ht="15">
      <c r="A19" s="107" t="s">
        <v>39</v>
      </c>
      <c r="B19" s="104">
        <f>'[1]2011-OCAK'!DG18+'[1]2011-OCAK'!DH18+'[1]2011-OCAK'!DI18</f>
        <v>0</v>
      </c>
      <c r="C19" s="104">
        <f>'[1]2011-OCAK'!DF18</f>
        <v>435</v>
      </c>
      <c r="D19" s="104">
        <f>'[1]2011-OCAK'!DE18</f>
        <v>0</v>
      </c>
      <c r="E19" s="104">
        <f>'[1]2012-OCAK'!CW18+'[1]2012-OCAK'!CX18</f>
        <v>0</v>
      </c>
      <c r="F19" s="104">
        <f>'[1]2012-OCAK'!CV18</f>
        <v>218</v>
      </c>
      <c r="G19" s="104">
        <f>'[1]2012-OCAK'!CU18</f>
        <v>0</v>
      </c>
      <c r="H19" s="104">
        <f>'[1]2013-OCAK'!CV18+'[1]2013-OCAK'!CW18</f>
        <v>0</v>
      </c>
      <c r="I19" s="104">
        <f>'[1]2013-OCAK'!CU18</f>
        <v>419</v>
      </c>
      <c r="J19" s="104">
        <f>'[1]2013-OCAK'!CT18</f>
        <v>0</v>
      </c>
      <c r="K19" s="105">
        <f t="shared" si="0"/>
        <v>-49.885057471264375</v>
      </c>
      <c r="L19" s="105">
        <f t="shared" si="1"/>
        <v>92.20183486238531</v>
      </c>
    </row>
    <row r="20" spans="1:12" ht="15">
      <c r="A20" s="106" t="s">
        <v>40</v>
      </c>
      <c r="B20" s="104">
        <f>'[1]2011-OCAK'!DG19+'[1]2011-OCAK'!DH19+'[1]2011-OCAK'!DI19</f>
        <v>0</v>
      </c>
      <c r="C20" s="104">
        <f>'[1]2011-OCAK'!DF19</f>
        <v>3232</v>
      </c>
      <c r="D20" s="104">
        <f>'[1]2011-OCAK'!DE19</f>
        <v>0</v>
      </c>
      <c r="E20" s="104">
        <f>'[1]2012-OCAK'!CW19+'[1]2012-OCAK'!CX19</f>
        <v>321</v>
      </c>
      <c r="F20" s="104">
        <f>'[1]2012-OCAK'!CV19</f>
        <v>1057</v>
      </c>
      <c r="G20" s="104">
        <f>'[1]2012-OCAK'!CU19</f>
        <v>1384</v>
      </c>
      <c r="H20" s="104">
        <f>'[1]2013-OCAK'!CV19+'[1]2013-OCAK'!CW19</f>
        <v>896</v>
      </c>
      <c r="I20" s="104">
        <f>'[1]2013-OCAK'!CU19</f>
        <v>1675</v>
      </c>
      <c r="J20" s="104">
        <f>'[1]2013-OCAK'!CT19</f>
        <v>261</v>
      </c>
      <c r="K20" s="105">
        <f t="shared" si="0"/>
        <v>-14.54207920792079</v>
      </c>
      <c r="L20" s="105">
        <f t="shared" si="1"/>
        <v>2.5343953656770557</v>
      </c>
    </row>
    <row r="21" spans="1:12" ht="16.5" thickBot="1">
      <c r="A21" s="108" t="s">
        <v>41</v>
      </c>
      <c r="B21" s="67">
        <f aca="true" t="shared" si="2" ref="B21:J21">SUM(B5:B20)</f>
        <v>41654</v>
      </c>
      <c r="C21" s="67">
        <f t="shared" si="2"/>
        <v>16621</v>
      </c>
      <c r="D21" s="67">
        <f t="shared" si="2"/>
        <v>3391</v>
      </c>
      <c r="E21" s="67">
        <f>SUM(E5:E20)</f>
        <v>52065</v>
      </c>
      <c r="F21" s="67">
        <f t="shared" si="2"/>
        <v>8442</v>
      </c>
      <c r="G21" s="67">
        <f t="shared" si="2"/>
        <v>10724</v>
      </c>
      <c r="H21" s="67">
        <f t="shared" si="2"/>
        <v>54446</v>
      </c>
      <c r="I21" s="67">
        <f t="shared" si="2"/>
        <v>9104</v>
      </c>
      <c r="J21" s="67">
        <f t="shared" si="2"/>
        <v>8042</v>
      </c>
      <c r="K21" s="68">
        <f>(((E21+F21+G21)/(B21+C21+D21))-1)*100</f>
        <v>15.510978497064842</v>
      </c>
      <c r="L21" s="68">
        <f>(((H21+I21+J21)/(E21+F21+G21))-1)*100</f>
        <v>0.506801813817015</v>
      </c>
    </row>
    <row r="24" ht="15">
      <c r="H24" s="62"/>
    </row>
    <row r="25" spans="8:9" ht="15">
      <c r="H25" s="62"/>
      <c r="I25" s="62"/>
    </row>
    <row r="26" ht="15"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8" t="s">
        <v>51</v>
      </c>
      <c r="B1" s="88"/>
      <c r="C1" s="88"/>
      <c r="D1" s="88"/>
      <c r="E1" s="88"/>
      <c r="F1" s="88"/>
    </row>
    <row r="2" spans="1:6" ht="15">
      <c r="A2" s="88"/>
      <c r="B2" s="88"/>
      <c r="C2" s="88"/>
      <c r="D2" s="88"/>
      <c r="E2" s="88"/>
      <c r="F2" s="88"/>
    </row>
    <row r="3" ht="15.75" thickBot="1"/>
    <row r="4" spans="1:6" ht="15.75" thickBot="1">
      <c r="A4" s="19" t="s">
        <v>19</v>
      </c>
      <c r="B4" s="26"/>
      <c r="C4" s="26"/>
      <c r="D4" s="27"/>
      <c r="E4" s="92" t="s">
        <v>20</v>
      </c>
      <c r="F4" s="93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48</v>
      </c>
    </row>
    <row r="6" spans="1:6" ht="15">
      <c r="A6" s="21" t="s">
        <v>25</v>
      </c>
      <c r="B6" s="30">
        <v>834</v>
      </c>
      <c r="C6" s="30">
        <v>774</v>
      </c>
      <c r="D6" s="22">
        <v>714</v>
      </c>
      <c r="E6" s="23">
        <v>-7.194244604316546</v>
      </c>
      <c r="F6" s="23">
        <v>-7.751937984496127</v>
      </c>
    </row>
    <row r="7" spans="1:6" ht="15">
      <c r="A7" s="24" t="s">
        <v>26</v>
      </c>
      <c r="B7" s="30">
        <v>4651</v>
      </c>
      <c r="C7" s="30">
        <v>0</v>
      </c>
      <c r="D7" s="22">
        <v>0</v>
      </c>
      <c r="E7" s="69" t="s">
        <v>50</v>
      </c>
      <c r="F7" s="69" t="s">
        <v>50</v>
      </c>
    </row>
    <row r="8" spans="1:6" ht="15">
      <c r="A8" s="21" t="s">
        <v>27</v>
      </c>
      <c r="B8" s="30">
        <v>1981</v>
      </c>
      <c r="C8" s="30">
        <v>1411</v>
      </c>
      <c r="D8" s="22">
        <v>1550</v>
      </c>
      <c r="E8" s="23">
        <v>-28.773346794548203</v>
      </c>
      <c r="F8" s="23">
        <v>9.851169383416014</v>
      </c>
    </row>
    <row r="9" spans="1:6" ht="15">
      <c r="A9" s="24" t="s">
        <v>28</v>
      </c>
      <c r="B9" s="30">
        <v>1301</v>
      </c>
      <c r="C9" s="30">
        <v>1737</v>
      </c>
      <c r="D9" s="22">
        <v>2810</v>
      </c>
      <c r="E9" s="23">
        <v>33.512682551883174</v>
      </c>
      <c r="F9" s="23">
        <v>61.77317213586644</v>
      </c>
    </row>
    <row r="10" spans="1:6" ht="15">
      <c r="A10" s="24" t="s">
        <v>29</v>
      </c>
      <c r="B10" s="30">
        <v>4228</v>
      </c>
      <c r="C10" s="30">
        <v>3810</v>
      </c>
      <c r="D10" s="22">
        <v>0</v>
      </c>
      <c r="E10" s="23">
        <v>-9.886471144749287</v>
      </c>
      <c r="F10" s="23">
        <v>-100</v>
      </c>
    </row>
    <row r="11" spans="1:6" ht="15">
      <c r="A11" s="25" t="s">
        <v>30</v>
      </c>
      <c r="B11" s="30">
        <v>23122</v>
      </c>
      <c r="C11" s="30">
        <v>37524</v>
      </c>
      <c r="D11" s="22">
        <v>41039</v>
      </c>
      <c r="E11" s="23">
        <v>62.28699939451605</v>
      </c>
      <c r="F11" s="23">
        <v>9.367338236861734</v>
      </c>
    </row>
    <row r="12" spans="1:6" ht="15">
      <c r="A12" s="24" t="s">
        <v>31</v>
      </c>
      <c r="B12" s="30">
        <v>6048</v>
      </c>
      <c r="C12" s="30">
        <v>6790</v>
      </c>
      <c r="D12" s="22">
        <v>8649</v>
      </c>
      <c r="E12" s="23">
        <v>12.268518518518512</v>
      </c>
      <c r="F12" s="23">
        <v>27.378497790868916</v>
      </c>
    </row>
    <row r="13" spans="1:6" ht="15">
      <c r="A13" s="25" t="s">
        <v>32</v>
      </c>
      <c r="B13" s="30">
        <v>831</v>
      </c>
      <c r="C13" s="30">
        <v>1618</v>
      </c>
      <c r="D13" s="22">
        <v>2095</v>
      </c>
      <c r="E13" s="23">
        <v>94.70517448856799</v>
      </c>
      <c r="F13" s="23">
        <v>29.480840543881335</v>
      </c>
    </row>
    <row r="14" spans="1:6" ht="15">
      <c r="A14" s="25" t="s">
        <v>33</v>
      </c>
      <c r="B14" s="30">
        <v>488</v>
      </c>
      <c r="C14" s="30">
        <v>428</v>
      </c>
      <c r="D14" s="22">
        <v>590</v>
      </c>
      <c r="E14" s="23">
        <v>-12.295081967213118</v>
      </c>
      <c r="F14" s="23">
        <v>37.85046728971964</v>
      </c>
    </row>
    <row r="15" spans="1:6" ht="15">
      <c r="A15" s="24" t="s">
        <v>34</v>
      </c>
      <c r="B15" s="30">
        <v>9172</v>
      </c>
      <c r="C15" s="30">
        <v>8000</v>
      </c>
      <c r="D15" s="22">
        <v>5529</v>
      </c>
      <c r="E15" s="23">
        <v>-12.778020061055384</v>
      </c>
      <c r="F15" s="23">
        <v>-30.8875</v>
      </c>
    </row>
    <row r="16" spans="1:6" ht="15">
      <c r="A16" s="25" t="s">
        <v>35</v>
      </c>
      <c r="B16" s="30">
        <v>3046</v>
      </c>
      <c r="C16" s="30">
        <v>3856</v>
      </c>
      <c r="D16" s="22">
        <v>3643</v>
      </c>
      <c r="E16" s="23">
        <v>26.59225213394616</v>
      </c>
      <c r="F16" s="23">
        <v>-5.523858921161828</v>
      </c>
    </row>
    <row r="17" spans="1:6" ht="15">
      <c r="A17" s="24" t="s">
        <v>36</v>
      </c>
      <c r="B17" s="30">
        <v>816</v>
      </c>
      <c r="C17" s="30">
        <v>1384</v>
      </c>
      <c r="D17" s="22">
        <v>982</v>
      </c>
      <c r="E17" s="23">
        <v>69.6078431372549</v>
      </c>
      <c r="F17" s="23">
        <v>-29.046242774566476</v>
      </c>
    </row>
    <row r="18" spans="1:6" ht="15">
      <c r="A18" s="24" t="s">
        <v>37</v>
      </c>
      <c r="B18" s="30">
        <v>1045</v>
      </c>
      <c r="C18" s="30">
        <v>845</v>
      </c>
      <c r="D18" s="22">
        <v>675</v>
      </c>
      <c r="E18" s="23">
        <v>-19.138755980861244</v>
      </c>
      <c r="F18" s="23">
        <v>-20.118343195266274</v>
      </c>
    </row>
    <row r="19" spans="1:6" ht="15">
      <c r="A19" s="25" t="s">
        <v>38</v>
      </c>
      <c r="B19" s="30">
        <v>436</v>
      </c>
      <c r="C19" s="30">
        <v>74</v>
      </c>
      <c r="D19" s="22">
        <v>65</v>
      </c>
      <c r="E19" s="23">
        <v>-83.02752293577981</v>
      </c>
      <c r="F19" s="23">
        <v>-12.16216216216216</v>
      </c>
    </row>
    <row r="20" spans="1:6" ht="15">
      <c r="A20" s="25" t="s">
        <v>39</v>
      </c>
      <c r="B20" s="30">
        <v>435</v>
      </c>
      <c r="C20" s="30">
        <v>218</v>
      </c>
      <c r="D20" s="22">
        <v>419</v>
      </c>
      <c r="E20" s="23">
        <v>-49.885057471264375</v>
      </c>
      <c r="F20" s="23">
        <v>92.20183486238531</v>
      </c>
    </row>
    <row r="21" spans="1:6" ht="15.75" thickBot="1">
      <c r="A21" s="24" t="s">
        <v>40</v>
      </c>
      <c r="B21" s="30">
        <v>3232</v>
      </c>
      <c r="C21" s="30">
        <v>2762</v>
      </c>
      <c r="D21" s="22">
        <v>2832</v>
      </c>
      <c r="E21" s="23">
        <v>-14.54207920792079</v>
      </c>
      <c r="F21" s="23">
        <v>2.5343953656770557</v>
      </c>
    </row>
    <row r="22" spans="1:6" ht="16.5" thickBot="1">
      <c r="A22" s="31" t="s">
        <v>41</v>
      </c>
      <c r="B22" s="32">
        <v>61666</v>
      </c>
      <c r="C22" s="32">
        <v>71231</v>
      </c>
      <c r="D22" s="33">
        <v>71592</v>
      </c>
      <c r="E22" s="34">
        <v>15.510978497064842</v>
      </c>
      <c r="F22" s="34">
        <v>0.506801813817015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8" t="s">
        <v>52</v>
      </c>
      <c r="B1" s="88"/>
      <c r="C1" s="88"/>
      <c r="D1" s="88"/>
      <c r="E1" s="88"/>
      <c r="F1" s="88"/>
    </row>
    <row r="2" spans="1:6" ht="15.75" thickBot="1">
      <c r="A2" s="88"/>
      <c r="B2" s="88"/>
      <c r="C2" s="88"/>
      <c r="D2" s="88"/>
      <c r="E2" s="88"/>
      <c r="F2" s="88"/>
    </row>
    <row r="3" spans="1:6" ht="15.75" thickBot="1">
      <c r="A3" s="19" t="s">
        <v>19</v>
      </c>
      <c r="B3" s="26"/>
      <c r="C3" s="26"/>
      <c r="D3" s="26"/>
      <c r="E3" s="92" t="s">
        <v>20</v>
      </c>
      <c r="F3" s="93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48</v>
      </c>
    </row>
    <row r="5" spans="1:6" ht="15">
      <c r="A5" s="36" t="s">
        <v>25</v>
      </c>
      <c r="B5" s="37">
        <v>2156</v>
      </c>
      <c r="C5" s="37">
        <v>2736</v>
      </c>
      <c r="D5" s="37">
        <v>2672</v>
      </c>
      <c r="E5" s="38">
        <v>26.90166975881261</v>
      </c>
      <c r="F5" s="38">
        <v>-2.3391812865497075</v>
      </c>
    </row>
    <row r="6" spans="1:6" ht="15">
      <c r="A6" s="41" t="s">
        <v>27</v>
      </c>
      <c r="B6" s="40">
        <v>3798</v>
      </c>
      <c r="C6" s="40">
        <v>954</v>
      </c>
      <c r="D6" s="40">
        <v>1581</v>
      </c>
      <c r="E6" s="23">
        <v>-74.88151658767772</v>
      </c>
      <c r="F6" s="23">
        <v>65.72327044025157</v>
      </c>
    </row>
    <row r="7" spans="1:6" ht="15">
      <c r="A7" s="42" t="s">
        <v>28</v>
      </c>
      <c r="B7" s="40">
        <v>3600</v>
      </c>
      <c r="C7" s="40">
        <v>2475</v>
      </c>
      <c r="D7" s="40">
        <v>5270</v>
      </c>
      <c r="E7" s="23">
        <v>-31.25</v>
      </c>
      <c r="F7" s="23">
        <v>112.92929292929293</v>
      </c>
    </row>
    <row r="8" spans="1:6" ht="15">
      <c r="A8" s="39" t="s">
        <v>29</v>
      </c>
      <c r="B8" s="40">
        <v>11730</v>
      </c>
      <c r="C8" s="40">
        <v>10015</v>
      </c>
      <c r="D8" s="40">
        <v>0</v>
      </c>
      <c r="E8" s="23">
        <v>-14.620630861040073</v>
      </c>
      <c r="F8" s="23">
        <v>-100</v>
      </c>
    </row>
    <row r="9" spans="1:6" ht="15">
      <c r="A9" s="39" t="s">
        <v>30</v>
      </c>
      <c r="B9" s="40">
        <v>163850</v>
      </c>
      <c r="C9" s="40">
        <v>132150</v>
      </c>
      <c r="D9" s="40">
        <v>188060</v>
      </c>
      <c r="E9" s="23">
        <v>-19.346963686298444</v>
      </c>
      <c r="F9" s="23">
        <v>42.307983352251235</v>
      </c>
    </row>
    <row r="10" spans="1:6" ht="15">
      <c r="A10" s="39" t="s">
        <v>31</v>
      </c>
      <c r="B10" s="40">
        <v>13050</v>
      </c>
      <c r="C10" s="40">
        <v>13010</v>
      </c>
      <c r="D10" s="40">
        <v>19567</v>
      </c>
      <c r="E10" s="23">
        <v>-0.30651340996168397</v>
      </c>
      <c r="F10" s="23">
        <v>50.39969254419676</v>
      </c>
    </row>
    <row r="11" spans="1:6" ht="15">
      <c r="A11" s="39" t="s">
        <v>32</v>
      </c>
      <c r="B11" s="40">
        <v>10665</v>
      </c>
      <c r="C11" s="40">
        <v>17115</v>
      </c>
      <c r="D11" s="40">
        <v>21525</v>
      </c>
      <c r="E11" s="23">
        <v>60.47819971870605</v>
      </c>
      <c r="F11" s="23">
        <v>25.76687116564418</v>
      </c>
    </row>
    <row r="12" spans="1:6" ht="15">
      <c r="A12" s="39" t="s">
        <v>33</v>
      </c>
      <c r="B12" s="40">
        <v>1065</v>
      </c>
      <c r="C12" s="40">
        <v>520</v>
      </c>
      <c r="D12" s="40">
        <v>705</v>
      </c>
      <c r="E12" s="23">
        <v>-51.1737089201878</v>
      </c>
      <c r="F12" s="23">
        <v>35.57692307692308</v>
      </c>
    </row>
    <row r="13" spans="1:6" ht="15">
      <c r="A13" s="39" t="s">
        <v>34</v>
      </c>
      <c r="B13" s="40">
        <v>20120</v>
      </c>
      <c r="C13" s="40">
        <v>20995</v>
      </c>
      <c r="D13" s="40">
        <v>20840</v>
      </c>
      <c r="E13" s="23">
        <v>4.348906560636179</v>
      </c>
      <c r="F13" s="23">
        <v>-0.7382710169087869</v>
      </c>
    </row>
    <row r="14" spans="1:6" ht="15">
      <c r="A14" s="39" t="s">
        <v>35</v>
      </c>
      <c r="B14" s="40">
        <v>6630</v>
      </c>
      <c r="C14" s="40">
        <v>9095</v>
      </c>
      <c r="D14" s="40">
        <v>5600</v>
      </c>
      <c r="E14" s="23">
        <v>37.17948717948718</v>
      </c>
      <c r="F14" s="23">
        <v>-38.42770753161078</v>
      </c>
    </row>
    <row r="15" spans="1:6" ht="15">
      <c r="A15" s="39" t="s">
        <v>36</v>
      </c>
      <c r="B15" s="40">
        <v>1745</v>
      </c>
      <c r="C15" s="40">
        <v>1840</v>
      </c>
      <c r="D15" s="40">
        <v>1475</v>
      </c>
      <c r="E15" s="23">
        <v>5.4441260744985565</v>
      </c>
      <c r="F15" s="23">
        <v>-19.836956521739136</v>
      </c>
    </row>
    <row r="16" spans="1:6" ht="15.75" thickBot="1">
      <c r="A16" s="39" t="s">
        <v>37</v>
      </c>
      <c r="B16" s="40">
        <v>1695</v>
      </c>
      <c r="C16" s="40">
        <v>1660</v>
      </c>
      <c r="D16" s="40">
        <v>1905</v>
      </c>
      <c r="E16" s="23">
        <v>-2.0648967551622377</v>
      </c>
      <c r="F16" s="23">
        <v>14.75903614457832</v>
      </c>
    </row>
    <row r="17" spans="1:6" ht="15.75" thickBot="1">
      <c r="A17" s="43" t="s">
        <v>41</v>
      </c>
      <c r="B17" s="44">
        <v>240104</v>
      </c>
      <c r="C17" s="44">
        <v>213528</v>
      </c>
      <c r="D17" s="44">
        <v>271888</v>
      </c>
      <c r="E17" s="34">
        <v>-11.068536967314168</v>
      </c>
      <c r="F17" s="34">
        <v>27.331310179461244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4" t="s">
        <v>53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71">
        <v>714</v>
      </c>
      <c r="C4" s="71">
        <v>0</v>
      </c>
      <c r="D4" s="71">
        <v>0</v>
      </c>
      <c r="E4" s="71">
        <v>0</v>
      </c>
      <c r="F4" s="71">
        <v>0</v>
      </c>
      <c r="G4" s="71">
        <v>0</v>
      </c>
      <c r="H4" s="71">
        <v>0</v>
      </c>
      <c r="I4" s="71">
        <v>0</v>
      </c>
      <c r="J4" s="71">
        <v>0</v>
      </c>
      <c r="K4" s="71">
        <v>0</v>
      </c>
      <c r="L4" s="71">
        <v>0</v>
      </c>
      <c r="M4" s="71">
        <v>0</v>
      </c>
      <c r="N4" s="72">
        <v>714</v>
      </c>
    </row>
    <row r="5" spans="1:14" ht="15">
      <c r="A5" s="52" t="s">
        <v>26</v>
      </c>
      <c r="B5" s="73">
        <v>0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4">
        <v>0</v>
      </c>
    </row>
    <row r="6" spans="1:14" ht="15">
      <c r="A6" s="49" t="s">
        <v>27</v>
      </c>
      <c r="B6" s="71">
        <v>1550</v>
      </c>
      <c r="C6" s="71">
        <v>0</v>
      </c>
      <c r="D6" s="71">
        <v>0</v>
      </c>
      <c r="E6" s="71">
        <v>0</v>
      </c>
      <c r="F6" s="71">
        <v>0</v>
      </c>
      <c r="G6" s="71">
        <v>0</v>
      </c>
      <c r="H6" s="71">
        <v>0</v>
      </c>
      <c r="I6" s="71">
        <v>0</v>
      </c>
      <c r="J6" s="71">
        <v>0</v>
      </c>
      <c r="K6" s="71">
        <v>0</v>
      </c>
      <c r="L6" s="71">
        <v>0</v>
      </c>
      <c r="M6" s="71">
        <v>0</v>
      </c>
      <c r="N6" s="75">
        <v>1550</v>
      </c>
    </row>
    <row r="7" spans="1:14" ht="15">
      <c r="A7" s="56" t="s">
        <v>28</v>
      </c>
      <c r="B7" s="73">
        <v>2810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4">
        <v>2810</v>
      </c>
    </row>
    <row r="8" spans="1:14" ht="15">
      <c r="A8" s="52" t="s">
        <v>29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7">
        <v>0</v>
      </c>
    </row>
    <row r="9" spans="1:14" ht="15">
      <c r="A9" s="57" t="s">
        <v>30</v>
      </c>
      <c r="B9" s="78">
        <v>41039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9">
        <v>41039</v>
      </c>
    </row>
    <row r="10" spans="1:14" ht="15">
      <c r="A10" s="52" t="s">
        <v>31</v>
      </c>
      <c r="B10" s="76">
        <v>8649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7">
        <v>8649</v>
      </c>
    </row>
    <row r="11" spans="1:14" ht="15">
      <c r="A11" s="57" t="s">
        <v>32</v>
      </c>
      <c r="B11" s="78">
        <v>2095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9">
        <v>2095</v>
      </c>
    </row>
    <row r="12" spans="1:14" ht="15">
      <c r="A12" s="57" t="s">
        <v>33</v>
      </c>
      <c r="B12" s="71">
        <v>590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5">
        <v>590</v>
      </c>
    </row>
    <row r="13" spans="1:14" ht="15">
      <c r="A13" s="52" t="s">
        <v>34</v>
      </c>
      <c r="B13" s="73">
        <v>5529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4">
        <v>5529</v>
      </c>
    </row>
    <row r="14" spans="1:14" ht="15">
      <c r="A14" s="57" t="s">
        <v>35</v>
      </c>
      <c r="B14" s="71">
        <v>3643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5">
        <v>3643</v>
      </c>
    </row>
    <row r="15" spans="1:14" ht="15">
      <c r="A15" s="52" t="s">
        <v>36</v>
      </c>
      <c r="B15" s="73">
        <v>982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4">
        <v>982</v>
      </c>
    </row>
    <row r="16" spans="1:14" ht="15">
      <c r="A16" s="52" t="s">
        <v>37</v>
      </c>
      <c r="B16" s="73">
        <v>675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4">
        <v>675</v>
      </c>
    </row>
    <row r="17" spans="1:14" ht="15">
      <c r="A17" s="57" t="s">
        <v>38</v>
      </c>
      <c r="B17" s="71">
        <v>65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5">
        <v>65</v>
      </c>
    </row>
    <row r="18" spans="1:14" ht="15">
      <c r="A18" s="57" t="s">
        <v>39</v>
      </c>
      <c r="B18" s="78">
        <v>419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9">
        <v>419</v>
      </c>
    </row>
    <row r="19" spans="1:14" ht="15.75" thickBot="1">
      <c r="A19" s="52" t="s">
        <v>40</v>
      </c>
      <c r="B19" s="73">
        <v>2832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4">
        <v>2832</v>
      </c>
    </row>
    <row r="20" spans="1:14" ht="16.5" thickBot="1">
      <c r="A20" s="80" t="s">
        <v>41</v>
      </c>
      <c r="B20" s="60">
        <v>71592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81">
        <v>71592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4" t="s">
        <v>54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0</v>
      </c>
      <c r="D4" s="50">
        <v>0</v>
      </c>
      <c r="E4" s="50">
        <v>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2672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1581</v>
      </c>
    </row>
    <row r="7" spans="1:14" ht="15">
      <c r="A7" s="56" t="s">
        <v>28</v>
      </c>
      <c r="B7" s="53">
        <v>5270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5270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188060</v>
      </c>
    </row>
    <row r="10" spans="1:14" ht="15">
      <c r="A10" s="57" t="s">
        <v>31</v>
      </c>
      <c r="B10" s="58">
        <v>19567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19567</v>
      </c>
    </row>
    <row r="11" spans="1:14" ht="15">
      <c r="A11" s="56" t="s">
        <v>32</v>
      </c>
      <c r="B11" s="53">
        <v>21525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21525</v>
      </c>
    </row>
    <row r="12" spans="1:14" ht="15">
      <c r="A12" s="57" t="s">
        <v>33</v>
      </c>
      <c r="B12" s="50">
        <v>705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705</v>
      </c>
    </row>
    <row r="13" spans="1:14" ht="15">
      <c r="A13" s="52" t="s">
        <v>34</v>
      </c>
      <c r="B13" s="53">
        <v>20840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20840</v>
      </c>
    </row>
    <row r="14" spans="1:14" ht="15">
      <c r="A14" s="57" t="s">
        <v>35</v>
      </c>
      <c r="B14" s="50">
        <v>5600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5600</v>
      </c>
    </row>
    <row r="15" spans="1:14" ht="15">
      <c r="A15" s="52" t="s">
        <v>36</v>
      </c>
      <c r="B15" s="53">
        <v>1475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1475</v>
      </c>
    </row>
    <row r="16" spans="1:14" ht="15">
      <c r="A16" s="57" t="s">
        <v>37</v>
      </c>
      <c r="B16" s="50">
        <v>1905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1905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2688</v>
      </c>
    </row>
    <row r="20" spans="1:14" ht="16.5" thickBot="1">
      <c r="A20" s="59" t="s">
        <v>41</v>
      </c>
      <c r="B20" s="60">
        <v>271888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271888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2012-07-05T13:50:16Z</cp:lastPrinted>
  <dcterms:created xsi:type="dcterms:W3CDTF">2011-08-08T07:56:37Z</dcterms:created>
  <dcterms:modified xsi:type="dcterms:W3CDTF">2013-02-08T07:36:35Z</dcterms:modified>
  <cp:category/>
  <cp:version/>
  <cp:contentType/>
  <cp:contentStatus/>
</cp:coreProperties>
</file>